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4805"/>
  </bookViews>
  <sheets>
    <sheet name="工事費内訳書" sheetId="4" r:id="rId1"/>
  </sheets>
  <definedNames>
    <definedName name="_xlnm.Print_Area" localSheetId="0">工事費内訳書!$A$1:$G$100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工事費内訳書!$G$100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工事費内訳書!$I$100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95" i="4" l="1"/>
  <c r="G94" i="4"/>
  <c r="G93" i="4"/>
  <c r="G92" i="4"/>
  <c r="G90" i="4"/>
  <c r="G89" i="4"/>
  <c r="G87" i="4"/>
  <c r="G86" i="4" s="1"/>
  <c r="G85" i="4" s="1"/>
  <c r="G83" i="4"/>
  <c r="G80" i="4"/>
  <c r="G79" i="4"/>
  <c r="G78" i="4"/>
  <c r="G73" i="4"/>
  <c r="G62" i="4"/>
  <c r="G61" i="4" s="1"/>
  <c r="G60" i="4" s="1"/>
  <c r="G49" i="4"/>
  <c r="G48" i="4"/>
  <c r="G47" i="4"/>
  <c r="G43" i="4"/>
  <c r="G42" i="4"/>
  <c r="G41" i="4"/>
  <c r="G35" i="4"/>
  <c r="G34" i="4" s="1"/>
  <c r="G33" i="4" s="1"/>
  <c r="G31" i="4"/>
  <c r="G28" i="4"/>
  <c r="G26" i="4"/>
  <c r="G21" i="4"/>
  <c r="G15" i="4"/>
  <c r="G14" i="4" s="1"/>
  <c r="G13" i="4" s="1"/>
  <c r="G12" i="4" s="1"/>
  <c r="G11" i="4" s="1"/>
  <c r="G10" i="4" s="1"/>
  <c r="G99" i="4" s="1"/>
  <c r="G100" i="4" s="1"/>
</calcChain>
</file>

<file path=xl/sharedStrings.xml><?xml version="1.0" encoding="utf-8"?>
<sst xmlns="http://schemas.openxmlformats.org/spreadsheetml/2006/main" count="195" uniqueCount="101">
  <si>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</si>
  <si>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</si>
  <si>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</si>
  <si>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</si>
  <si>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</si>
  <si>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</si>
  <si>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</si>
  <si>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</si>
  <si>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</si>
  <si>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</si>
  <si>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</si>
  <si>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</si>
  <si>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</si>
  <si>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Ｒ１三林　林開川崎国見山線池田　三好市　開設工事</t>
  </si>
  <si>
    <t>工事原価
_x000D_</t>
  </si>
  <si>
    <t>式</t>
  </si>
  <si>
    <t>直接工事費
_x000D_</t>
  </si>
  <si>
    <t>直接工事費(諸経費対象)
_x000D_</t>
  </si>
  <si>
    <t>土工
_x000D_</t>
  </si>
  <si>
    <t>土工
_x000D_NO.439+19.2(EC.210)～NO.444+15.0　L=99.60m</t>
  </si>
  <si>
    <t>切土　礫質土
_x000D_</t>
  </si>
  <si>
    <t>m3</t>
  </si>
  <si>
    <t>埋戻工D
_x000D_埋戻工Ｄ</t>
  </si>
  <si>
    <t>㎡</t>
  </si>
  <si>
    <t>切土　軟岩( I )A
_x000D_</t>
  </si>
  <si>
    <t>盛土
_x000D_</t>
  </si>
  <si>
    <t>残土処分費
_x000D_</t>
  </si>
  <si>
    <t>路面工
_x000D_</t>
  </si>
  <si>
    <t>舗装止め丸太工(2段)
_x000D_</t>
  </si>
  <si>
    <t>ｍ</t>
  </si>
  <si>
    <t>法面保護工
_x000D_</t>
  </si>
  <si>
    <t>丸太伏工(SL=2m)
_x000D_</t>
  </si>
  <si>
    <t>擁壁工
_x000D_</t>
  </si>
  <si>
    <t>本</t>
  </si>
  <si>
    <t>個</t>
  </si>
  <si>
    <t>排水施設工
_x000D_</t>
  </si>
  <si>
    <t>組</t>
  </si>
  <si>
    <t>道路付属施設工
_x000D_</t>
  </si>
  <si>
    <t>ton</t>
  </si>
  <si>
    <t>基</t>
  </si>
  <si>
    <t>仮設工
_x000D_</t>
  </si>
  <si>
    <t>落石防護柵工
_x000D_</t>
  </si>
  <si>
    <t>間接工事費
_x000D_</t>
  </si>
  <si>
    <t>共通仮設費
_x000D_</t>
  </si>
  <si>
    <t>共通仮設費（率計上）
_x000D_</t>
  </si>
  <si>
    <t>営繕費
_x000D_</t>
  </si>
  <si>
    <t>洋式トイレ設置工
_x000D_</t>
  </si>
  <si>
    <t>洋式トイレ設置工
_x000D_和式トイレ設置費用の差額</t>
  </si>
  <si>
    <t>洋式トイレ設置費用（差額分）
_x000D_和式トイレ設置費用との差額　1ヶ月料金</t>
  </si>
  <si>
    <t>月</t>
  </si>
  <si>
    <t>現場管理費
_x000D_</t>
  </si>
  <si>
    <t>一般管理費等
_x000D_</t>
  </si>
  <si>
    <t>工事価格
_x000D_</t>
  </si>
  <si>
    <t>地山掘削工（床堀）</t>
    <phoneticPr fontId="2"/>
  </si>
  <si>
    <t>地山掘削工（切取）</t>
    <phoneticPr fontId="2"/>
  </si>
  <si>
    <t>掘削土積込（礫質土）</t>
    <phoneticPr fontId="2"/>
  </si>
  <si>
    <t>機械切土法面整形</t>
    <phoneticPr fontId="2"/>
  </si>
  <si>
    <t xml:space="preserve">地山掘削工（切取）　軟岩( I )A
</t>
    <phoneticPr fontId="2"/>
  </si>
  <si>
    <t>掘削土積込（軟岩(I)A）</t>
    <phoneticPr fontId="2"/>
  </si>
  <si>
    <t>機械盛土</t>
    <phoneticPr fontId="2"/>
  </si>
  <si>
    <t>捨土</t>
    <phoneticPr fontId="2"/>
  </si>
  <si>
    <t>土砂運搬　礫質土 L=7.87km
_x000D_</t>
    <rPh sb="0" eb="2">
      <t>ドシャ</t>
    </rPh>
    <phoneticPr fontId="2"/>
  </si>
  <si>
    <t>土砂運搬　軟岩ⅠA　L=7.87km</t>
    <rPh sb="0" eb="2">
      <t>ドシャ</t>
    </rPh>
    <phoneticPr fontId="2"/>
  </si>
  <si>
    <t>残土処分費</t>
    <phoneticPr fontId="2"/>
  </si>
  <si>
    <t>コンクリート路面工
_x000D_</t>
    <phoneticPr fontId="2"/>
  </si>
  <si>
    <t>路面工（コンクリート補設）
_x000D_</t>
    <phoneticPr fontId="2"/>
  </si>
  <si>
    <t>溶接金網敷設工
_x000D_</t>
    <phoneticPr fontId="2"/>
  </si>
  <si>
    <t>均し基礎コンクリート型枠</t>
    <rPh sb="0" eb="1">
      <t>ナラ</t>
    </rPh>
    <rPh sb="2" eb="4">
      <t>キソ</t>
    </rPh>
    <phoneticPr fontId="2"/>
  </si>
  <si>
    <t>目地板</t>
    <phoneticPr fontId="2"/>
  </si>
  <si>
    <t>植生マット工(自然植生導入型,植生基材付)</t>
    <phoneticPr fontId="2"/>
  </si>
  <si>
    <t>モルタル吹付工</t>
    <phoneticPr fontId="2"/>
  </si>
  <si>
    <t>擁壁工(コンクリート)
_x000D_</t>
    <phoneticPr fontId="2"/>
  </si>
  <si>
    <t>コンクリート工(躯体)</t>
    <rPh sb="6" eb="7">
      <t>コウ</t>
    </rPh>
    <rPh sb="8" eb="9">
      <t>ク</t>
    </rPh>
    <rPh sb="9" eb="10">
      <t>タイ</t>
    </rPh>
    <phoneticPr fontId="2"/>
  </si>
  <si>
    <t>養生工
_x000D_</t>
    <phoneticPr fontId="2"/>
  </si>
  <si>
    <t>型枠工(躯体）</t>
    <rPh sb="0" eb="3">
      <t>カタワクコウ</t>
    </rPh>
    <rPh sb="4" eb="5">
      <t>ク</t>
    </rPh>
    <rPh sb="5" eb="6">
      <t>タイ</t>
    </rPh>
    <phoneticPr fontId="2"/>
  </si>
  <si>
    <t>コンクリート工(基礎)</t>
    <rPh sb="6" eb="7">
      <t>コウ</t>
    </rPh>
    <rPh sb="8" eb="10">
      <t>キソ</t>
    </rPh>
    <phoneticPr fontId="2"/>
  </si>
  <si>
    <t>型枠工(基礎)</t>
    <rPh sb="0" eb="3">
      <t>カタワクコウ</t>
    </rPh>
    <rPh sb="4" eb="6">
      <t>キソ</t>
    </rPh>
    <phoneticPr fontId="2"/>
  </si>
  <si>
    <t>基面整正</t>
    <rPh sb="0" eb="1">
      <t>キ</t>
    </rPh>
    <rPh sb="1" eb="2">
      <t>メン</t>
    </rPh>
    <rPh sb="2" eb="3">
      <t>セイ</t>
    </rPh>
    <rPh sb="3" eb="4">
      <t>セイ</t>
    </rPh>
    <phoneticPr fontId="2"/>
  </si>
  <si>
    <t>足場損料</t>
    <phoneticPr fontId="2"/>
  </si>
  <si>
    <t>硬質ポリ塩化ビニル管
_x000D_</t>
    <phoneticPr fontId="2"/>
  </si>
  <si>
    <t>水抜きフィルター
_x000D_</t>
    <phoneticPr fontId="2"/>
  </si>
  <si>
    <t>横断溝(グレーチング)
_x000D_</t>
    <phoneticPr fontId="2"/>
  </si>
  <si>
    <t>鋼製グレーチング(圧接型受枠付)
_x000D_</t>
    <phoneticPr fontId="2"/>
  </si>
  <si>
    <t>コンクリート工(受台)</t>
    <rPh sb="6" eb="7">
      <t>コウ</t>
    </rPh>
    <rPh sb="8" eb="9">
      <t>ウケ</t>
    </rPh>
    <rPh sb="9" eb="10">
      <t>ダイ</t>
    </rPh>
    <phoneticPr fontId="2"/>
  </si>
  <si>
    <t>型枠工(受台)</t>
    <rPh sb="0" eb="3">
      <t>カタワクコウ</t>
    </rPh>
    <rPh sb="4" eb="5">
      <t>ウケ</t>
    </rPh>
    <rPh sb="5" eb="6">
      <t>ダイ</t>
    </rPh>
    <phoneticPr fontId="2"/>
  </si>
  <si>
    <t>基礎栗石工(受台)</t>
    <rPh sb="4" eb="5">
      <t>コウ</t>
    </rPh>
    <rPh sb="6" eb="7">
      <t>ウケ</t>
    </rPh>
    <rPh sb="7" eb="8">
      <t>ダイ</t>
    </rPh>
    <phoneticPr fontId="2"/>
  </si>
  <si>
    <t>地山掘削工　礫質土、掘削のみ
_x000D_</t>
    <phoneticPr fontId="2"/>
  </si>
  <si>
    <t>コンクリート工(呑口)</t>
    <rPh sb="6" eb="7">
      <t>コウ</t>
    </rPh>
    <rPh sb="8" eb="10">
      <t>ノミクチ</t>
    </rPh>
    <phoneticPr fontId="2"/>
  </si>
  <si>
    <t>型枠工(呑口)</t>
    <rPh sb="0" eb="3">
      <t>カタワクコウ</t>
    </rPh>
    <rPh sb="4" eb="6">
      <t>ノミクチ</t>
    </rPh>
    <phoneticPr fontId="2"/>
  </si>
  <si>
    <t>基礎栗石工</t>
    <rPh sb="4" eb="5">
      <t>コウ</t>
    </rPh>
    <phoneticPr fontId="2"/>
  </si>
  <si>
    <t>基面整正（呑口）
_x000D_</t>
    <phoneticPr fontId="2"/>
  </si>
  <si>
    <t>地山掘削工 礫質土 掘削のみ
_x000D_</t>
    <phoneticPr fontId="2"/>
  </si>
  <si>
    <t>側溝据付</t>
    <phoneticPr fontId="2"/>
  </si>
  <si>
    <t>基面整正</t>
    <phoneticPr fontId="2"/>
  </si>
  <si>
    <t>基礎砕石工</t>
    <rPh sb="4" eb="5">
      <t>コウ</t>
    </rPh>
    <phoneticPr fontId="2"/>
  </si>
  <si>
    <t>U型側溝据付工</t>
    <rPh sb="6" eb="7">
      <t>コウ</t>
    </rPh>
    <phoneticPr fontId="2"/>
  </si>
  <si>
    <t>ガードレール設置工</t>
    <phoneticPr fontId="2"/>
  </si>
  <si>
    <t>ガ－ドレ－ル</t>
    <phoneticPr fontId="2"/>
  </si>
  <si>
    <t>補強鉄筋</t>
    <phoneticPr fontId="2"/>
  </si>
  <si>
    <t>標識設置工
_x000D_</t>
    <phoneticPr fontId="2"/>
  </si>
  <si>
    <t>カ－ブミラ－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</si>
</sst>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showGridLines="0" tabSelected="1" zoomScaleNormal="100" zoomScaleSheetLayoutView="100" workbookViewId="0">
      <selection activeCell="B13" sqref="B13:D13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+G11+G89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+G13+G33+G41+G47+G60+G78+G85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19</v>
      </c>
      <c r="D14" s="28"/>
      <c r="E14" s="12" t="s">
        <v>15</v>
      </c>
      <c r="F14" s="13">
        <v>1</v>
      </c>
      <c r="G14" s="14">
        <f>+G15+G21+G26+G28+G31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20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53</v>
      </c>
      <c r="E16" s="12" t="s">
        <v>21</v>
      </c>
      <c r="F16" s="13">
        <v>10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21</v>
      </c>
      <c r="F17" s="13">
        <v>8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54</v>
      </c>
      <c r="E18" s="12" t="s">
        <v>21</v>
      </c>
      <c r="F18" s="13">
        <v>1065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55</v>
      </c>
      <c r="E19" s="12" t="s">
        <v>21</v>
      </c>
      <c r="F19" s="13">
        <v>962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56</v>
      </c>
      <c r="E20" s="12" t="s">
        <v>23</v>
      </c>
      <c r="F20" s="13">
        <v>251.7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24</v>
      </c>
      <c r="E21" s="12" t="s">
        <v>15</v>
      </c>
      <c r="F21" s="13">
        <v>1</v>
      </c>
      <c r="G21" s="14">
        <f>+G22+G23+G24+G25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53</v>
      </c>
      <c r="E22" s="12" t="s">
        <v>21</v>
      </c>
      <c r="F22" s="13">
        <v>9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57</v>
      </c>
      <c r="E23" s="12" t="s">
        <v>21</v>
      </c>
      <c r="F23" s="13">
        <v>1261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58</v>
      </c>
      <c r="E24" s="12" t="s">
        <v>21</v>
      </c>
      <c r="F24" s="13">
        <v>1136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56</v>
      </c>
      <c r="E25" s="12" t="s">
        <v>23</v>
      </c>
      <c r="F25" s="13">
        <v>331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25</v>
      </c>
      <c r="E26" s="12" t="s">
        <v>15</v>
      </c>
      <c r="F26" s="13">
        <v>1</v>
      </c>
      <c r="G26" s="14">
        <f>+G27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59</v>
      </c>
      <c r="E27" s="12" t="s">
        <v>21</v>
      </c>
      <c r="F27" s="13">
        <v>2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60</v>
      </c>
      <c r="E28" s="12" t="s">
        <v>15</v>
      </c>
      <c r="F28" s="13">
        <v>1</v>
      </c>
      <c r="G28" s="14">
        <f>+G29+G30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61</v>
      </c>
      <c r="E29" s="12" t="s">
        <v>21</v>
      </c>
      <c r="F29" s="13">
        <v>962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62</v>
      </c>
      <c r="E30" s="12" t="s">
        <v>21</v>
      </c>
      <c r="F30" s="13">
        <v>1136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26</v>
      </c>
      <c r="E31" s="12" t="s">
        <v>15</v>
      </c>
      <c r="F31" s="13">
        <v>1</v>
      </c>
      <c r="G31" s="14">
        <f>+G32</f>
        <v>0</v>
      </c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63</v>
      </c>
      <c r="E32" s="12" t="s">
        <v>21</v>
      </c>
      <c r="F32" s="13">
        <v>2098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32" t="s">
        <v>27</v>
      </c>
      <c r="C33" s="27"/>
      <c r="D33" s="28"/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2</v>
      </c>
    </row>
    <row r="34" spans="1:10" ht="42" customHeight="1">
      <c r="A34" s="10"/>
      <c r="B34" s="11"/>
      <c r="C34" s="32" t="s">
        <v>27</v>
      </c>
      <c r="D34" s="28"/>
      <c r="E34" s="12" t="s">
        <v>15</v>
      </c>
      <c r="F34" s="13">
        <v>1</v>
      </c>
      <c r="G34" s="14">
        <f>+G35</f>
        <v>0</v>
      </c>
      <c r="H34" s="2"/>
      <c r="I34" s="15">
        <v>25</v>
      </c>
      <c r="J34" s="15">
        <v>3</v>
      </c>
    </row>
    <row r="35" spans="1:10" ht="42" customHeight="1">
      <c r="A35" s="10"/>
      <c r="B35" s="11"/>
      <c r="C35" s="11"/>
      <c r="D35" s="19" t="s">
        <v>64</v>
      </c>
      <c r="E35" s="12" t="s">
        <v>15</v>
      </c>
      <c r="F35" s="13">
        <v>1</v>
      </c>
      <c r="G35" s="14">
        <f>+G36+G37+G38+G39+G40</f>
        <v>0</v>
      </c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65</v>
      </c>
      <c r="E36" s="12" t="s">
        <v>23</v>
      </c>
      <c r="F36" s="13">
        <v>380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66</v>
      </c>
      <c r="E37" s="12" t="s">
        <v>23</v>
      </c>
      <c r="F37" s="13">
        <v>349.6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28</v>
      </c>
      <c r="E38" s="12" t="s">
        <v>29</v>
      </c>
      <c r="F38" s="13">
        <v>105.7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67</v>
      </c>
      <c r="E39" s="12" t="s">
        <v>23</v>
      </c>
      <c r="F39" s="13">
        <v>2.9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68</v>
      </c>
      <c r="E40" s="12" t="s">
        <v>23</v>
      </c>
      <c r="F40" s="13">
        <v>5.4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32" t="s">
        <v>30</v>
      </c>
      <c r="C41" s="27"/>
      <c r="D41" s="28"/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2</v>
      </c>
    </row>
    <row r="42" spans="1:10" ht="42" customHeight="1">
      <c r="A42" s="10"/>
      <c r="B42" s="11"/>
      <c r="C42" s="32" t="s">
        <v>30</v>
      </c>
      <c r="D42" s="28"/>
      <c r="E42" s="12" t="s">
        <v>15</v>
      </c>
      <c r="F42" s="13">
        <v>1</v>
      </c>
      <c r="G42" s="14">
        <f>+G43</f>
        <v>0</v>
      </c>
      <c r="H42" s="2"/>
      <c r="I42" s="15">
        <v>33</v>
      </c>
      <c r="J42" s="15">
        <v>3</v>
      </c>
    </row>
    <row r="43" spans="1:10" ht="42" customHeight="1">
      <c r="A43" s="10"/>
      <c r="B43" s="11"/>
      <c r="C43" s="11"/>
      <c r="D43" s="19" t="s">
        <v>30</v>
      </c>
      <c r="E43" s="12" t="s">
        <v>15</v>
      </c>
      <c r="F43" s="13">
        <v>1</v>
      </c>
      <c r="G43" s="14">
        <f>+G44+G45+G46</f>
        <v>0</v>
      </c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31</v>
      </c>
      <c r="E44" s="12" t="s">
        <v>29</v>
      </c>
      <c r="F44" s="13">
        <v>13.2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69</v>
      </c>
      <c r="E45" s="12" t="s">
        <v>23</v>
      </c>
      <c r="F45" s="13">
        <v>783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70</v>
      </c>
      <c r="E46" s="12" t="s">
        <v>23</v>
      </c>
      <c r="F46" s="13">
        <v>448.9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32" t="s">
        <v>32</v>
      </c>
      <c r="C47" s="27"/>
      <c r="D47" s="28"/>
      <c r="E47" s="12" t="s">
        <v>15</v>
      </c>
      <c r="F47" s="13">
        <v>1</v>
      </c>
      <c r="G47" s="14">
        <f>+G48</f>
        <v>0</v>
      </c>
      <c r="H47" s="2"/>
      <c r="I47" s="15">
        <v>38</v>
      </c>
      <c r="J47" s="15">
        <v>2</v>
      </c>
    </row>
    <row r="48" spans="1:10" ht="42" customHeight="1">
      <c r="A48" s="10"/>
      <c r="B48" s="11"/>
      <c r="C48" s="32" t="s">
        <v>32</v>
      </c>
      <c r="D48" s="28"/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3</v>
      </c>
    </row>
    <row r="49" spans="1:10" ht="42" customHeight="1">
      <c r="A49" s="10"/>
      <c r="B49" s="11"/>
      <c r="C49" s="11"/>
      <c r="D49" s="19" t="s">
        <v>71</v>
      </c>
      <c r="E49" s="12" t="s">
        <v>15</v>
      </c>
      <c r="F49" s="13">
        <v>1</v>
      </c>
      <c r="G49" s="14">
        <f>+G50+G51+G52+G53+G54+G55+G56+G57+G58+G59</f>
        <v>0</v>
      </c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72</v>
      </c>
      <c r="E50" s="12" t="s">
        <v>21</v>
      </c>
      <c r="F50" s="13">
        <v>9.1999999999999993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73</v>
      </c>
      <c r="E51" s="12" t="s">
        <v>21</v>
      </c>
      <c r="F51" s="13">
        <v>9.1999999999999993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74</v>
      </c>
      <c r="E52" s="12" t="s">
        <v>23</v>
      </c>
      <c r="F52" s="13">
        <v>26.2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75</v>
      </c>
      <c r="E53" s="12" t="s">
        <v>21</v>
      </c>
      <c r="F53" s="13">
        <v>3.5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73</v>
      </c>
      <c r="E54" s="12" t="s">
        <v>21</v>
      </c>
      <c r="F54" s="13">
        <v>3.5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76</v>
      </c>
      <c r="E55" s="12" t="s">
        <v>23</v>
      </c>
      <c r="F55" s="13">
        <v>2.6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77</v>
      </c>
      <c r="E56" s="12" t="s">
        <v>23</v>
      </c>
      <c r="F56" s="13">
        <v>8.3000000000000007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78</v>
      </c>
      <c r="E57" s="12" t="s">
        <v>29</v>
      </c>
      <c r="F57" s="13">
        <v>4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79</v>
      </c>
      <c r="E58" s="12" t="s">
        <v>33</v>
      </c>
      <c r="F58" s="13">
        <v>1.2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80</v>
      </c>
      <c r="E59" s="12" t="s">
        <v>34</v>
      </c>
      <c r="F59" s="13">
        <v>6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32" t="s">
        <v>35</v>
      </c>
      <c r="C60" s="27"/>
      <c r="D60" s="28"/>
      <c r="E60" s="12" t="s">
        <v>15</v>
      </c>
      <c r="F60" s="13">
        <v>1</v>
      </c>
      <c r="G60" s="14">
        <f>+G61</f>
        <v>0</v>
      </c>
      <c r="H60" s="2"/>
      <c r="I60" s="15">
        <v>51</v>
      </c>
      <c r="J60" s="15">
        <v>2</v>
      </c>
    </row>
    <row r="61" spans="1:10" ht="42" customHeight="1">
      <c r="A61" s="10"/>
      <c r="B61" s="11"/>
      <c r="C61" s="32" t="s">
        <v>35</v>
      </c>
      <c r="D61" s="28"/>
      <c r="E61" s="12" t="s">
        <v>15</v>
      </c>
      <c r="F61" s="13">
        <v>1</v>
      </c>
      <c r="G61" s="14">
        <f>+G62+G73</f>
        <v>0</v>
      </c>
      <c r="H61" s="2"/>
      <c r="I61" s="15">
        <v>52</v>
      </c>
      <c r="J61" s="15">
        <v>3</v>
      </c>
    </row>
    <row r="62" spans="1:10" ht="42" customHeight="1">
      <c r="A62" s="10"/>
      <c r="B62" s="11"/>
      <c r="C62" s="11"/>
      <c r="D62" s="19" t="s">
        <v>81</v>
      </c>
      <c r="E62" s="12" t="s">
        <v>15</v>
      </c>
      <c r="F62" s="13">
        <v>1</v>
      </c>
      <c r="G62" s="14">
        <f>+G63+G64+G65+G66+G67+G68+G69+G70+G71+G72</f>
        <v>0</v>
      </c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82</v>
      </c>
      <c r="E63" s="12" t="s">
        <v>36</v>
      </c>
      <c r="F63" s="13">
        <v>4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83</v>
      </c>
      <c r="E64" s="12" t="s">
        <v>21</v>
      </c>
      <c r="F64" s="13">
        <v>1.6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84</v>
      </c>
      <c r="E65" s="12" t="s">
        <v>23</v>
      </c>
      <c r="F65" s="13">
        <v>9.8000000000000007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85</v>
      </c>
      <c r="E66" s="12" t="s">
        <v>23</v>
      </c>
      <c r="F66" s="13">
        <v>4.8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86</v>
      </c>
      <c r="E67" s="12" t="s">
        <v>23</v>
      </c>
      <c r="F67" s="13">
        <v>2.4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87</v>
      </c>
      <c r="E68" s="12" t="s">
        <v>21</v>
      </c>
      <c r="F68" s="13">
        <v>0.2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88</v>
      </c>
      <c r="E69" s="12" t="s">
        <v>23</v>
      </c>
      <c r="F69" s="13">
        <v>1.9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89</v>
      </c>
      <c r="E70" s="12" t="s">
        <v>23</v>
      </c>
      <c r="F70" s="13">
        <v>0.8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90</v>
      </c>
      <c r="E71" s="12" t="s">
        <v>23</v>
      </c>
      <c r="F71" s="13">
        <v>0.8</v>
      </c>
      <c r="G71" s="20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91</v>
      </c>
      <c r="E72" s="12" t="s">
        <v>21</v>
      </c>
      <c r="F72" s="13">
        <v>0.8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92</v>
      </c>
      <c r="E73" s="12" t="s">
        <v>15</v>
      </c>
      <c r="F73" s="13">
        <v>1</v>
      </c>
      <c r="G73" s="14">
        <f>+G74+G75+G76+G77</f>
        <v>0</v>
      </c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93</v>
      </c>
      <c r="E74" s="12" t="s">
        <v>23</v>
      </c>
      <c r="F74" s="13">
        <v>7.3</v>
      </c>
      <c r="G74" s="20"/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19" t="s">
        <v>94</v>
      </c>
      <c r="E75" s="12" t="s">
        <v>23</v>
      </c>
      <c r="F75" s="13">
        <v>7.3</v>
      </c>
      <c r="G75" s="20"/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19" t="s">
        <v>95</v>
      </c>
      <c r="E76" s="12" t="s">
        <v>29</v>
      </c>
      <c r="F76" s="13">
        <v>12.6</v>
      </c>
      <c r="G76" s="20"/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19" t="s">
        <v>91</v>
      </c>
      <c r="E77" s="12" t="s">
        <v>21</v>
      </c>
      <c r="F77" s="13">
        <v>4.2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32" t="s">
        <v>37</v>
      </c>
      <c r="C78" s="27"/>
      <c r="D78" s="28"/>
      <c r="E78" s="12" t="s">
        <v>15</v>
      </c>
      <c r="F78" s="13">
        <v>1</v>
      </c>
      <c r="G78" s="14">
        <f>+G79</f>
        <v>0</v>
      </c>
      <c r="H78" s="2"/>
      <c r="I78" s="15">
        <v>69</v>
      </c>
      <c r="J78" s="15">
        <v>2</v>
      </c>
    </row>
    <row r="79" spans="1:10" ht="42" customHeight="1">
      <c r="A79" s="10"/>
      <c r="B79" s="11"/>
      <c r="C79" s="32" t="s">
        <v>37</v>
      </c>
      <c r="D79" s="28"/>
      <c r="E79" s="12" t="s">
        <v>15</v>
      </c>
      <c r="F79" s="13">
        <v>1</v>
      </c>
      <c r="G79" s="14">
        <f>+G80+G83</f>
        <v>0</v>
      </c>
      <c r="H79" s="2"/>
      <c r="I79" s="15">
        <v>70</v>
      </c>
      <c r="J79" s="15">
        <v>3</v>
      </c>
    </row>
    <row r="80" spans="1:10" ht="42" customHeight="1">
      <c r="A80" s="10"/>
      <c r="B80" s="11"/>
      <c r="C80" s="11"/>
      <c r="D80" s="19" t="s">
        <v>96</v>
      </c>
      <c r="E80" s="12" t="s">
        <v>15</v>
      </c>
      <c r="F80" s="13">
        <v>1</v>
      </c>
      <c r="G80" s="14">
        <f>+G81+G82</f>
        <v>0</v>
      </c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97</v>
      </c>
      <c r="E81" s="12" t="s">
        <v>29</v>
      </c>
      <c r="F81" s="13">
        <v>37.5</v>
      </c>
      <c r="G81" s="20"/>
      <c r="H81" s="2"/>
      <c r="I81" s="15">
        <v>72</v>
      </c>
      <c r="J81" s="15">
        <v>4</v>
      </c>
    </row>
    <row r="82" spans="1:10" ht="42" customHeight="1">
      <c r="A82" s="10"/>
      <c r="B82" s="11"/>
      <c r="C82" s="11"/>
      <c r="D82" s="19" t="s">
        <v>98</v>
      </c>
      <c r="E82" s="12" t="s">
        <v>38</v>
      </c>
      <c r="F82" s="13">
        <v>0.03</v>
      </c>
      <c r="G82" s="20"/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99</v>
      </c>
      <c r="E83" s="12" t="s">
        <v>15</v>
      </c>
      <c r="F83" s="13">
        <v>1</v>
      </c>
      <c r="G83" s="14">
        <f>+G84</f>
        <v>0</v>
      </c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100</v>
      </c>
      <c r="E84" s="12" t="s">
        <v>39</v>
      </c>
      <c r="F84" s="13">
        <v>1</v>
      </c>
      <c r="G84" s="20"/>
      <c r="H84" s="2"/>
      <c r="I84" s="15">
        <v>75</v>
      </c>
      <c r="J84" s="15">
        <v>4</v>
      </c>
    </row>
    <row r="85" spans="1:10" ht="42" customHeight="1">
      <c r="A85" s="10"/>
      <c r="B85" s="32" t="s">
        <v>40</v>
      </c>
      <c r="C85" s="27"/>
      <c r="D85" s="28"/>
      <c r="E85" s="12" t="s">
        <v>15</v>
      </c>
      <c r="F85" s="13">
        <v>1</v>
      </c>
      <c r="G85" s="14">
        <f>+G86</f>
        <v>0</v>
      </c>
      <c r="H85" s="2"/>
      <c r="I85" s="15">
        <v>76</v>
      </c>
      <c r="J85" s="15">
        <v>2</v>
      </c>
    </row>
    <row r="86" spans="1:10" ht="42" customHeight="1">
      <c r="A86" s="10"/>
      <c r="B86" s="11"/>
      <c r="C86" s="32" t="s">
        <v>40</v>
      </c>
      <c r="D86" s="28"/>
      <c r="E86" s="12" t="s">
        <v>15</v>
      </c>
      <c r="F86" s="13">
        <v>1</v>
      </c>
      <c r="G86" s="14">
        <f>+G87</f>
        <v>0</v>
      </c>
      <c r="H86" s="2"/>
      <c r="I86" s="15">
        <v>77</v>
      </c>
      <c r="J86" s="15">
        <v>3</v>
      </c>
    </row>
    <row r="87" spans="1:10" ht="42" customHeight="1">
      <c r="A87" s="10"/>
      <c r="B87" s="11"/>
      <c r="C87" s="11"/>
      <c r="D87" s="19" t="s">
        <v>40</v>
      </c>
      <c r="E87" s="12" t="s">
        <v>15</v>
      </c>
      <c r="F87" s="13">
        <v>1</v>
      </c>
      <c r="G87" s="14">
        <f>+G88</f>
        <v>0</v>
      </c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41</v>
      </c>
      <c r="E88" s="12" t="s">
        <v>29</v>
      </c>
      <c r="F88" s="13">
        <v>30</v>
      </c>
      <c r="G88" s="20"/>
      <c r="H88" s="2"/>
      <c r="I88" s="15">
        <v>79</v>
      </c>
      <c r="J88" s="15">
        <v>4</v>
      </c>
    </row>
    <row r="89" spans="1:10" ht="42" customHeight="1">
      <c r="A89" s="26" t="s">
        <v>42</v>
      </c>
      <c r="B89" s="27"/>
      <c r="C89" s="27"/>
      <c r="D89" s="28"/>
      <c r="E89" s="12" t="s">
        <v>15</v>
      </c>
      <c r="F89" s="13">
        <v>1</v>
      </c>
      <c r="G89" s="14">
        <f>+G90+G97</f>
        <v>0</v>
      </c>
      <c r="H89" s="2"/>
      <c r="I89" s="15">
        <v>80</v>
      </c>
      <c r="J89" s="15"/>
    </row>
    <row r="90" spans="1:10" ht="42" customHeight="1">
      <c r="A90" s="26" t="s">
        <v>43</v>
      </c>
      <c r="B90" s="27"/>
      <c r="C90" s="27"/>
      <c r="D90" s="28"/>
      <c r="E90" s="12" t="s">
        <v>15</v>
      </c>
      <c r="F90" s="13">
        <v>1</v>
      </c>
      <c r="G90" s="14">
        <f>+G91+G92</f>
        <v>0</v>
      </c>
      <c r="H90" s="2"/>
      <c r="I90" s="15">
        <v>81</v>
      </c>
      <c r="J90" s="15">
        <v>200</v>
      </c>
    </row>
    <row r="91" spans="1:10" ht="42" customHeight="1">
      <c r="A91" s="26" t="s">
        <v>44</v>
      </c>
      <c r="B91" s="27"/>
      <c r="C91" s="27"/>
      <c r="D91" s="28"/>
      <c r="E91" s="12" t="s">
        <v>15</v>
      </c>
      <c r="F91" s="13">
        <v>1</v>
      </c>
      <c r="G91" s="20"/>
      <c r="H91" s="2"/>
      <c r="I91" s="15">
        <v>82</v>
      </c>
      <c r="J91" s="15"/>
    </row>
    <row r="92" spans="1:10" ht="42" customHeight="1">
      <c r="A92" s="26" t="s">
        <v>45</v>
      </c>
      <c r="B92" s="27"/>
      <c r="C92" s="27"/>
      <c r="D92" s="28"/>
      <c r="E92" s="12" t="s">
        <v>15</v>
      </c>
      <c r="F92" s="13">
        <v>1</v>
      </c>
      <c r="G92" s="14">
        <f>+G93</f>
        <v>0</v>
      </c>
      <c r="H92" s="2"/>
      <c r="I92" s="15">
        <v>83</v>
      </c>
      <c r="J92" s="15">
        <v>1</v>
      </c>
    </row>
    <row r="93" spans="1:10" ht="42" customHeight="1">
      <c r="A93" s="10"/>
      <c r="B93" s="32" t="s">
        <v>46</v>
      </c>
      <c r="C93" s="27"/>
      <c r="D93" s="28"/>
      <c r="E93" s="12" t="s">
        <v>15</v>
      </c>
      <c r="F93" s="13">
        <v>1</v>
      </c>
      <c r="G93" s="14">
        <f>+G94</f>
        <v>0</v>
      </c>
      <c r="H93" s="2"/>
      <c r="I93" s="15">
        <v>84</v>
      </c>
      <c r="J93" s="15">
        <v>2</v>
      </c>
    </row>
    <row r="94" spans="1:10" ht="42" customHeight="1">
      <c r="A94" s="10"/>
      <c r="B94" s="11"/>
      <c r="C94" s="32" t="s">
        <v>46</v>
      </c>
      <c r="D94" s="28"/>
      <c r="E94" s="12" t="s">
        <v>15</v>
      </c>
      <c r="F94" s="13">
        <v>1</v>
      </c>
      <c r="G94" s="14">
        <f>+G95</f>
        <v>0</v>
      </c>
      <c r="H94" s="2"/>
      <c r="I94" s="15">
        <v>85</v>
      </c>
      <c r="J94" s="15">
        <v>3</v>
      </c>
    </row>
    <row r="95" spans="1:10" ht="42" customHeight="1">
      <c r="A95" s="10"/>
      <c r="B95" s="11"/>
      <c r="C95" s="11"/>
      <c r="D95" s="19" t="s">
        <v>47</v>
      </c>
      <c r="E95" s="12" t="s">
        <v>15</v>
      </c>
      <c r="F95" s="13">
        <v>1</v>
      </c>
      <c r="G95" s="14">
        <f>+G96</f>
        <v>0</v>
      </c>
      <c r="H95" s="2"/>
      <c r="I95" s="15">
        <v>86</v>
      </c>
      <c r="J95" s="15">
        <v>4</v>
      </c>
    </row>
    <row r="96" spans="1:10" ht="42" customHeight="1">
      <c r="A96" s="10"/>
      <c r="B96" s="11"/>
      <c r="C96" s="11"/>
      <c r="D96" s="19" t="s">
        <v>48</v>
      </c>
      <c r="E96" s="12" t="s">
        <v>49</v>
      </c>
      <c r="F96" s="13">
        <v>1.8</v>
      </c>
      <c r="G96" s="20"/>
      <c r="H96" s="2"/>
      <c r="I96" s="15">
        <v>87</v>
      </c>
      <c r="J96" s="15">
        <v>4</v>
      </c>
    </row>
    <row r="97" spans="1:10" ht="42" customHeight="1">
      <c r="A97" s="26" t="s">
        <v>50</v>
      </c>
      <c r="B97" s="27"/>
      <c r="C97" s="27"/>
      <c r="D97" s="28"/>
      <c r="E97" s="12" t="s">
        <v>15</v>
      </c>
      <c r="F97" s="13">
        <v>1</v>
      </c>
      <c r="G97" s="20"/>
      <c r="H97" s="2"/>
      <c r="I97" s="15">
        <v>88</v>
      </c>
      <c r="J97" s="15">
        <v>210</v>
      </c>
    </row>
    <row r="98" spans="1:10" ht="42" customHeight="1">
      <c r="A98" s="26" t="s">
        <v>51</v>
      </c>
      <c r="B98" s="27"/>
      <c r="C98" s="27"/>
      <c r="D98" s="28"/>
      <c r="E98" s="12" t="s">
        <v>15</v>
      </c>
      <c r="F98" s="13">
        <v>1</v>
      </c>
      <c r="G98" s="20"/>
      <c r="H98" s="2"/>
      <c r="I98" s="15">
        <v>89</v>
      </c>
      <c r="J98" s="15">
        <v>220</v>
      </c>
    </row>
    <row r="99" spans="1:10" ht="42" customHeight="1">
      <c r="A99" s="29" t="s">
        <v>52</v>
      </c>
      <c r="B99" s="30"/>
      <c r="C99" s="30"/>
      <c r="D99" s="31"/>
      <c r="E99" s="21" t="s">
        <v>15</v>
      </c>
      <c r="F99" s="22">
        <v>1</v>
      </c>
      <c r="G99" s="23">
        <f>+G10+G98</f>
        <v>0</v>
      </c>
      <c r="H99" s="24"/>
      <c r="I99" s="25">
        <v>90</v>
      </c>
      <c r="J99" s="25">
        <v>30</v>
      </c>
    </row>
    <row r="100" spans="1:10" ht="42" customHeight="1">
      <c r="A100" s="33" t="s">
        <v>11</v>
      </c>
      <c r="B100" s="34"/>
      <c r="C100" s="34"/>
      <c r="D100" s="35"/>
      <c r="E100" s="16" t="s">
        <v>12</v>
      </c>
      <c r="F100" s="17" t="s">
        <v>12</v>
      </c>
      <c r="G100" s="18">
        <f>G99</f>
        <v>0</v>
      </c>
      <c r="I100" s="15">
        <v>91</v>
      </c>
      <c r="J100" s="15">
        <v>90</v>
      </c>
    </row>
    <row r="101" spans="1:10" ht="42" customHeight="1"/>
    <row r="102" spans="1:10" ht="42" customHeight="1"/>
  </sheetData>
  <sheetProtection password="FD80" sheet="1" objects="1" scenarios="1"/>
  <mergeCells count="33">
    <mergeCell ref="A9:D9"/>
    <mergeCell ref="F3:G3"/>
    <mergeCell ref="F4:G4"/>
    <mergeCell ref="F5:G5"/>
    <mergeCell ref="A7:G7"/>
    <mergeCell ref="B8:G8"/>
    <mergeCell ref="A100:D100"/>
    <mergeCell ref="A10:D10"/>
    <mergeCell ref="A11:D11"/>
    <mergeCell ref="A12:D12"/>
    <mergeCell ref="B13:D13"/>
    <mergeCell ref="C14:D14"/>
    <mergeCell ref="B33:D33"/>
    <mergeCell ref="A89:D89"/>
    <mergeCell ref="C34:D34"/>
    <mergeCell ref="B41:D41"/>
    <mergeCell ref="C42:D42"/>
    <mergeCell ref="B47:D47"/>
    <mergeCell ref="C48:D48"/>
    <mergeCell ref="B60:D60"/>
    <mergeCell ref="C61:D61"/>
    <mergeCell ref="B78:D78"/>
    <mergeCell ref="C79:D79"/>
    <mergeCell ref="B85:D85"/>
    <mergeCell ref="C86:D86"/>
    <mergeCell ref="A98:D98"/>
    <mergeCell ref="A99:D99"/>
    <mergeCell ref="A90:D90"/>
    <mergeCell ref="A91:D91"/>
    <mergeCell ref="A92:D92"/>
    <mergeCell ref="B93:D93"/>
    <mergeCell ref="C94:D94"/>
    <mergeCell ref="A97:D97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2019-11-19T08:42:32Z</cp:lastPrinted>
  <dcterms:created xsi:type="dcterms:W3CDTF">2019-11-19T08:22:44Z</dcterms:created>
  <dcterms:modified xsi:type="dcterms:W3CDTF">2019-11-19T08:46:07Z</dcterms:modified>
</cp:coreProperties>
</file>